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atthias\Documents\"/>
    </mc:Choice>
  </mc:AlternateContent>
  <bookViews>
    <workbookView xWindow="0" yWindow="0" windowWidth="24000" windowHeight="9885"/>
  </bookViews>
  <sheets>
    <sheet name="Tabelle1" sheetId="1" r:id="rId1"/>
    <sheet name="Hilfsblatt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P24" i="1" l="1"/>
  <c r="D24" i="1"/>
  <c r="E24" i="1"/>
  <c r="F24" i="1"/>
  <c r="G24" i="1"/>
  <c r="H24" i="1"/>
  <c r="I24" i="1"/>
  <c r="J24" i="1"/>
  <c r="K24" i="1"/>
  <c r="L24" i="1"/>
  <c r="M24" i="1"/>
  <c r="N24" i="1"/>
  <c r="O24" i="1"/>
  <c r="C24" i="1"/>
  <c r="D13" i="1"/>
  <c r="E13" i="1"/>
  <c r="F13" i="1"/>
  <c r="G13" i="1"/>
  <c r="H13" i="1"/>
  <c r="I13" i="1"/>
  <c r="J13" i="1"/>
  <c r="K13" i="1"/>
  <c r="L13" i="1"/>
  <c r="M13" i="1"/>
  <c r="N13" i="1"/>
  <c r="O13" i="1"/>
  <c r="P13" i="1"/>
  <c r="C13" i="1"/>
  <c r="D26" i="1"/>
  <c r="E26" i="1"/>
  <c r="F26" i="1"/>
  <c r="G26" i="1"/>
  <c r="H26" i="1"/>
  <c r="I26" i="1"/>
  <c r="J26" i="1"/>
  <c r="K26" i="1"/>
  <c r="M26" i="1"/>
  <c r="N26" i="1"/>
  <c r="O26" i="1"/>
  <c r="P26" i="1"/>
  <c r="D27" i="1"/>
  <c r="E27" i="1"/>
  <c r="F27" i="1"/>
  <c r="G27" i="1"/>
  <c r="H27" i="1"/>
  <c r="I27" i="1"/>
  <c r="J27" i="1"/>
  <c r="K27" i="1"/>
  <c r="M27" i="1"/>
  <c r="N27" i="1"/>
  <c r="O27" i="1"/>
  <c r="P27" i="1"/>
  <c r="D28" i="1"/>
  <c r="E28" i="1"/>
  <c r="F28" i="1"/>
  <c r="G28" i="1"/>
  <c r="H28" i="1"/>
  <c r="I28" i="1"/>
  <c r="J28" i="1"/>
  <c r="K28" i="1"/>
  <c r="M28" i="1"/>
  <c r="N28" i="1"/>
  <c r="O28" i="1"/>
  <c r="P28" i="1"/>
  <c r="D29" i="1"/>
  <c r="E29" i="1"/>
  <c r="F29" i="1"/>
  <c r="G29" i="1"/>
  <c r="H29" i="1"/>
  <c r="I29" i="1"/>
  <c r="J29" i="1"/>
  <c r="K29" i="1"/>
  <c r="M29" i="1"/>
  <c r="N29" i="1"/>
  <c r="O29" i="1"/>
  <c r="P29" i="1"/>
  <c r="D30" i="1"/>
  <c r="E30" i="1"/>
  <c r="F30" i="1"/>
  <c r="G30" i="1"/>
  <c r="H30" i="1"/>
  <c r="I30" i="1"/>
  <c r="J30" i="1"/>
  <c r="K30" i="1"/>
  <c r="M30" i="1"/>
  <c r="N30" i="1"/>
  <c r="O30" i="1"/>
  <c r="P30" i="1"/>
  <c r="D31" i="1"/>
  <c r="E31" i="1"/>
  <c r="F31" i="1"/>
  <c r="G31" i="1"/>
  <c r="H31" i="1"/>
  <c r="I31" i="1"/>
  <c r="J31" i="1"/>
  <c r="K31" i="1"/>
  <c r="M31" i="1"/>
  <c r="N31" i="1"/>
  <c r="O31" i="1"/>
  <c r="P31" i="1"/>
  <c r="D32" i="1"/>
  <c r="E32" i="1"/>
  <c r="F32" i="1"/>
  <c r="G32" i="1"/>
  <c r="H32" i="1"/>
  <c r="I32" i="1"/>
  <c r="J32" i="1"/>
  <c r="K32" i="1"/>
  <c r="M32" i="1"/>
  <c r="N32" i="1"/>
  <c r="O32" i="1"/>
  <c r="P32" i="1"/>
  <c r="C27" i="1"/>
  <c r="C28" i="1"/>
  <c r="C29" i="1"/>
  <c r="C30" i="1"/>
  <c r="C31" i="1"/>
  <c r="C32" i="1"/>
  <c r="C26" i="1"/>
  <c r="O16" i="1"/>
  <c r="O17" i="1"/>
  <c r="O18" i="1"/>
  <c r="O19" i="1"/>
  <c r="O20" i="1"/>
  <c r="O21" i="1"/>
  <c r="O15" i="1"/>
  <c r="N16" i="1"/>
  <c r="N17" i="1"/>
  <c r="N18" i="1"/>
  <c r="N19" i="1"/>
  <c r="N20" i="1"/>
  <c r="N21" i="1"/>
  <c r="N15" i="1"/>
  <c r="N22" i="1" s="1"/>
  <c r="P16" i="1"/>
  <c r="P17" i="1"/>
  <c r="P18" i="1"/>
  <c r="P19" i="1"/>
  <c r="P20" i="1"/>
  <c r="P21" i="1"/>
  <c r="P15" i="1"/>
  <c r="P22" i="1" s="1"/>
  <c r="M16" i="1"/>
  <c r="M17" i="1"/>
  <c r="M18" i="1"/>
  <c r="M19" i="1"/>
  <c r="M20" i="1"/>
  <c r="M21" i="1"/>
  <c r="M15" i="1"/>
  <c r="M22" i="1" s="1"/>
  <c r="L16" i="1"/>
  <c r="L27" i="1" s="1"/>
  <c r="L17" i="1"/>
  <c r="L28" i="1" s="1"/>
  <c r="L18" i="1"/>
  <c r="L29" i="1" s="1"/>
  <c r="L19" i="1"/>
  <c r="L30" i="1" s="1"/>
  <c r="L20" i="1"/>
  <c r="L31" i="1" s="1"/>
  <c r="L21" i="1"/>
  <c r="L32" i="1" s="1"/>
  <c r="L15" i="1"/>
  <c r="L22" i="1" s="1"/>
  <c r="K16" i="1"/>
  <c r="K17" i="1"/>
  <c r="K18" i="1"/>
  <c r="K19" i="1"/>
  <c r="K20" i="1"/>
  <c r="K21" i="1"/>
  <c r="K15" i="1"/>
  <c r="K22" i="1" s="1"/>
  <c r="J16" i="1"/>
  <c r="J17" i="1"/>
  <c r="J18" i="1"/>
  <c r="J19" i="1"/>
  <c r="J20" i="1"/>
  <c r="J21" i="1"/>
  <c r="J15" i="1"/>
  <c r="J22" i="1" s="1"/>
  <c r="I16" i="1"/>
  <c r="I17" i="1"/>
  <c r="I18" i="1"/>
  <c r="I19" i="1"/>
  <c r="I20" i="1"/>
  <c r="I21" i="1"/>
  <c r="I15" i="1"/>
  <c r="I22" i="1" s="1"/>
  <c r="H16" i="1"/>
  <c r="H17" i="1"/>
  <c r="H18" i="1"/>
  <c r="H19" i="1"/>
  <c r="H20" i="1"/>
  <c r="H21" i="1"/>
  <c r="H15" i="1"/>
  <c r="H22" i="1" s="1"/>
  <c r="G16" i="1"/>
  <c r="G17" i="1"/>
  <c r="G18" i="1"/>
  <c r="G19" i="1"/>
  <c r="G20" i="1"/>
  <c r="G21" i="1"/>
  <c r="G15" i="1"/>
  <c r="G22" i="1" s="1"/>
  <c r="F16" i="1"/>
  <c r="F17" i="1"/>
  <c r="F18" i="1"/>
  <c r="F19" i="1"/>
  <c r="F20" i="1"/>
  <c r="F21" i="1"/>
  <c r="F15" i="1"/>
  <c r="F22" i="1" s="1"/>
  <c r="E16" i="1"/>
  <c r="E17" i="1"/>
  <c r="E18" i="1"/>
  <c r="E19" i="1"/>
  <c r="E20" i="1"/>
  <c r="E21" i="1"/>
  <c r="E15" i="1"/>
  <c r="E22" i="1" s="1"/>
  <c r="D16" i="1"/>
  <c r="D17" i="1"/>
  <c r="D18" i="1"/>
  <c r="D19" i="1"/>
  <c r="D20" i="1"/>
  <c r="D21" i="1"/>
  <c r="D15" i="1"/>
  <c r="D22" i="1" s="1"/>
  <c r="C16" i="1"/>
  <c r="C17" i="1"/>
  <c r="C18" i="1"/>
  <c r="C19" i="1"/>
  <c r="C20" i="1"/>
  <c r="C21" i="1"/>
  <c r="C15" i="1"/>
  <c r="C22" i="1" s="1"/>
  <c r="L26" i="1" l="1"/>
  <c r="E36" i="1" s="1"/>
  <c r="E42" i="1"/>
  <c r="E37" i="1"/>
  <c r="E41" i="1"/>
  <c r="E38" i="1"/>
  <c r="E39" i="1"/>
  <c r="E40" i="1"/>
  <c r="O22" i="1"/>
</calcChain>
</file>

<file path=xl/sharedStrings.xml><?xml version="1.0" encoding="utf-8"?>
<sst xmlns="http://schemas.openxmlformats.org/spreadsheetml/2006/main" count="137" uniqueCount="48">
  <si>
    <t>Marke</t>
  </si>
  <si>
    <t>Modell</t>
  </si>
  <si>
    <t>CPU</t>
  </si>
  <si>
    <t>GHz</t>
  </si>
  <si>
    <t>Kerne</t>
  </si>
  <si>
    <t>SSD</t>
  </si>
  <si>
    <t>SSD/HDD</t>
  </si>
  <si>
    <t>Speicher</t>
  </si>
  <si>
    <t>Auflösung</t>
  </si>
  <si>
    <t>Preis</t>
  </si>
  <si>
    <t>Gewicht</t>
  </si>
  <si>
    <t>Lenovo</t>
  </si>
  <si>
    <t>T450s</t>
  </si>
  <si>
    <t>X1 Carbon</t>
  </si>
  <si>
    <t>RAM GB</t>
  </si>
  <si>
    <t>Akku Stunden</t>
  </si>
  <si>
    <t>1600*900</t>
  </si>
  <si>
    <t>1920*1080</t>
  </si>
  <si>
    <t>Größe Zoll</t>
  </si>
  <si>
    <t>2560*1440</t>
  </si>
  <si>
    <t>i7-5600u</t>
  </si>
  <si>
    <t>Höhe</t>
  </si>
  <si>
    <t>i5-4300u</t>
  </si>
  <si>
    <t>HP</t>
  </si>
  <si>
    <t>Elitebook 840</t>
  </si>
  <si>
    <t>i5-4210u</t>
  </si>
  <si>
    <t>1366*768</t>
  </si>
  <si>
    <t>SATA</t>
  </si>
  <si>
    <t>Elitebook Folio</t>
  </si>
  <si>
    <t>i5-5200u</t>
  </si>
  <si>
    <t>Fujitsu</t>
  </si>
  <si>
    <t>i7-4600u</t>
  </si>
  <si>
    <t>Lifebook U904</t>
  </si>
  <si>
    <t>3200*1800</t>
  </si>
  <si>
    <t>Lifebook E754</t>
  </si>
  <si>
    <t>i5-4210m</t>
  </si>
  <si>
    <t>Microsoft</t>
  </si>
  <si>
    <t>Surface 3 Pro</t>
  </si>
  <si>
    <t>2160*1440</t>
  </si>
  <si>
    <t>Wertungspunkte von 1-10</t>
  </si>
  <si>
    <t>Normierung</t>
  </si>
  <si>
    <t>Punktzahl</t>
  </si>
  <si>
    <t>Wichtung</t>
  </si>
  <si>
    <t>Nicht numerische Werte einer Wichtung unterziehen</t>
  </si>
  <si>
    <t>Werte bei denen kleiner besser ist als größer, Kehrwert bilden</t>
  </si>
  <si>
    <t>Normieren auf Intervall 0 bis 1</t>
  </si>
  <si>
    <t>Max</t>
  </si>
  <si>
    <t>Punkte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</si>
</sst>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000000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0" xfId="0" applyNumberFormat="1"/>
    <xf numFmtId="0" fontId="0" fillId="0" borderId="0" xfId="0" applyAlignment="1">
      <alignment horizont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S42"/>
  <sheetViews>
    <sheetView tabSelected="1" zoomScale="90" zoomScaleNormal="90" workbookViewId="0">
      <selection activeCell="G8" sqref="G8"/>
    </sheetView>
  </sheetViews>
  <sheetFormatPr baseColWidth="10" defaultRowHeight="15" x14ac:dyDescent="0.25"/>
  <cols>
    <col min="1" max="1" width="11.7109375" bestFit="1" customWidth="1"/>
    <col min="3" max="3" width="9.7109375" bestFit="1" customWidth="1"/>
    <col min="4" max="4" width="14.28515625" bestFit="1" customWidth="1"/>
    <col min="5" max="5" width="9.5703125" bestFit="1" customWidth="1"/>
    <col min="6" max="6" width="4.42578125" bestFit="1" customWidth="1"/>
    <col min="7" max="7" width="6.28515625" bestFit="1" customWidth="1"/>
    <col min="8" max="8" width="8" bestFit="1" customWidth="1"/>
    <col min="9" max="9" width="9" bestFit="1" customWidth="1"/>
    <col min="10" max="10" width="8.7109375" bestFit="1" customWidth="1"/>
    <col min="11" max="11" width="13.28515625" bestFit="1" customWidth="1"/>
    <col min="12" max="12" width="11" bestFit="1" customWidth="1"/>
    <col min="13" max="13" width="10.140625" bestFit="1" customWidth="1"/>
    <col min="14" max="14" width="8.28515625" bestFit="1" customWidth="1"/>
    <col min="15" max="15" width="5.7109375" bestFit="1" customWidth="1"/>
    <col min="16" max="16" width="13.85546875" bestFit="1" customWidth="1"/>
    <col min="17" max="17" width="10.140625" customWidth="1"/>
    <col min="19" max="19" width="14.28515625" bestFit="1" customWidth="1"/>
    <col min="20" max="20" width="9.7109375" bestFit="1" customWidth="1"/>
  </cols>
  <sheetData>
    <row r="3" spans="1:19" x14ac:dyDescent="0.25">
      <c r="A3" s="2" t="s">
        <v>39</v>
      </c>
      <c r="B3" s="2"/>
      <c r="C3">
        <v>1</v>
      </c>
      <c r="D3">
        <v>1</v>
      </c>
      <c r="E3">
        <v>1</v>
      </c>
      <c r="F3">
        <v>5</v>
      </c>
      <c r="G3">
        <v>5</v>
      </c>
      <c r="H3">
        <v>5</v>
      </c>
      <c r="I3">
        <v>1</v>
      </c>
      <c r="J3">
        <v>5</v>
      </c>
      <c r="K3">
        <v>1</v>
      </c>
      <c r="L3">
        <v>1</v>
      </c>
      <c r="M3">
        <v>1</v>
      </c>
      <c r="N3">
        <v>1</v>
      </c>
      <c r="O3">
        <v>1</v>
      </c>
      <c r="P3">
        <v>10</v>
      </c>
    </row>
    <row r="4" spans="1:19" x14ac:dyDescent="0.25">
      <c r="C4" t="s">
        <v>0</v>
      </c>
      <c r="D4" t="s">
        <v>1</v>
      </c>
      <c r="E4" t="s">
        <v>2</v>
      </c>
      <c r="F4" t="s">
        <v>3</v>
      </c>
      <c r="G4" t="s">
        <v>4</v>
      </c>
      <c r="H4" t="s">
        <v>14</v>
      </c>
      <c r="I4" t="s">
        <v>6</v>
      </c>
      <c r="J4" t="s">
        <v>7</v>
      </c>
      <c r="K4" t="s">
        <v>15</v>
      </c>
      <c r="L4" t="s">
        <v>8</v>
      </c>
      <c r="M4" t="s">
        <v>18</v>
      </c>
      <c r="N4" t="s">
        <v>10</v>
      </c>
      <c r="O4" t="s">
        <v>21</v>
      </c>
      <c r="P4" t="s">
        <v>9</v>
      </c>
    </row>
    <row r="5" spans="1:19" x14ac:dyDescent="0.25">
      <c r="C5" t="s">
        <v>11</v>
      </c>
      <c r="D5" t="s">
        <v>12</v>
      </c>
      <c r="E5" t="s">
        <v>20</v>
      </c>
      <c r="F5">
        <v>2.6</v>
      </c>
      <c r="G5">
        <v>2</v>
      </c>
      <c r="H5">
        <v>12</v>
      </c>
      <c r="I5" t="s">
        <v>5</v>
      </c>
      <c r="J5">
        <v>512</v>
      </c>
      <c r="K5">
        <v>19</v>
      </c>
      <c r="L5" t="s">
        <v>17</v>
      </c>
      <c r="M5">
        <v>14</v>
      </c>
      <c r="N5">
        <v>1.6</v>
      </c>
      <c r="O5">
        <v>21</v>
      </c>
      <c r="P5">
        <v>1899</v>
      </c>
    </row>
    <row r="6" spans="1:19" x14ac:dyDescent="0.25">
      <c r="C6" t="s">
        <v>11</v>
      </c>
      <c r="D6" t="s">
        <v>13</v>
      </c>
      <c r="E6" t="s">
        <v>22</v>
      </c>
      <c r="F6">
        <v>1.9</v>
      </c>
      <c r="G6">
        <v>2</v>
      </c>
      <c r="H6">
        <v>8</v>
      </c>
      <c r="I6" t="s">
        <v>5</v>
      </c>
      <c r="J6">
        <v>180</v>
      </c>
      <c r="K6">
        <v>8.5</v>
      </c>
      <c r="L6" t="s">
        <v>19</v>
      </c>
      <c r="M6">
        <v>14</v>
      </c>
      <c r="N6">
        <v>1.5</v>
      </c>
      <c r="O6">
        <v>20</v>
      </c>
      <c r="P6">
        <v>1698</v>
      </c>
    </row>
    <row r="7" spans="1:19" x14ac:dyDescent="0.25">
      <c r="C7" t="s">
        <v>23</v>
      </c>
      <c r="D7" t="s">
        <v>24</v>
      </c>
      <c r="E7" t="s">
        <v>25</v>
      </c>
      <c r="F7">
        <v>1.7</v>
      </c>
      <c r="G7">
        <v>2</v>
      </c>
      <c r="H7">
        <v>4</v>
      </c>
      <c r="I7" t="s">
        <v>27</v>
      </c>
      <c r="J7">
        <v>500</v>
      </c>
      <c r="K7">
        <v>13</v>
      </c>
      <c r="L7" t="s">
        <v>26</v>
      </c>
      <c r="M7">
        <v>14</v>
      </c>
      <c r="N7">
        <v>1.6</v>
      </c>
      <c r="O7">
        <v>21</v>
      </c>
      <c r="P7">
        <v>1179</v>
      </c>
    </row>
    <row r="8" spans="1:19" x14ac:dyDescent="0.25">
      <c r="C8" t="s">
        <v>23</v>
      </c>
      <c r="D8" t="s">
        <v>28</v>
      </c>
      <c r="E8" t="s">
        <v>29</v>
      </c>
      <c r="F8">
        <v>2.2000000000000002</v>
      </c>
      <c r="G8">
        <v>2</v>
      </c>
      <c r="H8">
        <v>4</v>
      </c>
      <c r="I8" t="s">
        <v>5</v>
      </c>
      <c r="J8">
        <v>128</v>
      </c>
      <c r="K8">
        <v>10</v>
      </c>
      <c r="L8" t="s">
        <v>16</v>
      </c>
      <c r="M8">
        <v>14</v>
      </c>
      <c r="N8">
        <v>1.4</v>
      </c>
      <c r="O8">
        <v>16</v>
      </c>
      <c r="P8">
        <v>1784</v>
      </c>
      <c r="S8" t="s">
        <v>43</v>
      </c>
    </row>
    <row r="9" spans="1:19" x14ac:dyDescent="0.25">
      <c r="C9" t="s">
        <v>30</v>
      </c>
      <c r="D9" t="s">
        <v>32</v>
      </c>
      <c r="E9" t="s">
        <v>31</v>
      </c>
      <c r="F9">
        <v>2.1</v>
      </c>
      <c r="G9">
        <v>2</v>
      </c>
      <c r="H9">
        <v>10</v>
      </c>
      <c r="I9" t="s">
        <v>5</v>
      </c>
      <c r="J9">
        <v>256</v>
      </c>
      <c r="K9">
        <v>10</v>
      </c>
      <c r="L9" t="s">
        <v>33</v>
      </c>
      <c r="M9">
        <v>14</v>
      </c>
      <c r="N9">
        <v>1.4</v>
      </c>
      <c r="O9">
        <v>16</v>
      </c>
      <c r="P9">
        <v>1879</v>
      </c>
      <c r="S9" t="s">
        <v>44</v>
      </c>
    </row>
    <row r="10" spans="1:19" x14ac:dyDescent="0.25">
      <c r="C10" t="s">
        <v>30</v>
      </c>
      <c r="D10" t="s">
        <v>34</v>
      </c>
      <c r="E10" t="s">
        <v>35</v>
      </c>
      <c r="F10">
        <v>2.6</v>
      </c>
      <c r="G10">
        <v>2</v>
      </c>
      <c r="H10">
        <v>8</v>
      </c>
      <c r="I10" t="s">
        <v>5</v>
      </c>
      <c r="J10">
        <v>256</v>
      </c>
      <c r="K10">
        <v>10</v>
      </c>
      <c r="L10" t="s">
        <v>17</v>
      </c>
      <c r="M10">
        <v>15</v>
      </c>
      <c r="N10">
        <v>1.9</v>
      </c>
      <c r="O10">
        <v>20</v>
      </c>
      <c r="P10">
        <v>1189</v>
      </c>
      <c r="S10" t="s">
        <v>45</v>
      </c>
    </row>
    <row r="11" spans="1:19" x14ac:dyDescent="0.25">
      <c r="C11" t="s">
        <v>36</v>
      </c>
      <c r="D11" t="s">
        <v>37</v>
      </c>
      <c r="E11" t="s">
        <v>22</v>
      </c>
      <c r="F11">
        <v>1.9</v>
      </c>
      <c r="G11">
        <v>2</v>
      </c>
      <c r="H11">
        <v>4</v>
      </c>
      <c r="I11" t="s">
        <v>5</v>
      </c>
      <c r="J11">
        <v>128</v>
      </c>
      <c r="K11">
        <v>8</v>
      </c>
      <c r="L11" t="s">
        <v>38</v>
      </c>
      <c r="M11">
        <v>12</v>
      </c>
      <c r="N11">
        <v>0.8</v>
      </c>
      <c r="O11">
        <v>9</v>
      </c>
      <c r="P11">
        <v>1049</v>
      </c>
    </row>
    <row r="13" spans="1:19" x14ac:dyDescent="0.25">
      <c r="A13" t="s">
        <v>42</v>
      </c>
      <c r="C13">
        <f>C3</f>
        <v>1</v>
      </c>
      <c r="D13">
        <f t="shared" ref="D13:P13" si="0">D3</f>
        <v>1</v>
      </c>
      <c r="E13">
        <f t="shared" si="0"/>
        <v>1</v>
      </c>
      <c r="F13">
        <f t="shared" si="0"/>
        <v>5</v>
      </c>
      <c r="G13">
        <f t="shared" si="0"/>
        <v>5</v>
      </c>
      <c r="H13">
        <f t="shared" si="0"/>
        <v>5</v>
      </c>
      <c r="I13">
        <f t="shared" si="0"/>
        <v>1</v>
      </c>
      <c r="J13">
        <f t="shared" si="0"/>
        <v>5</v>
      </c>
      <c r="K13">
        <f t="shared" si="0"/>
        <v>1</v>
      </c>
      <c r="L13">
        <f t="shared" si="0"/>
        <v>1</v>
      </c>
      <c r="M13">
        <f t="shared" si="0"/>
        <v>1</v>
      </c>
      <c r="N13">
        <f t="shared" si="0"/>
        <v>1</v>
      </c>
      <c r="O13">
        <f t="shared" si="0"/>
        <v>1</v>
      </c>
      <c r="P13">
        <f t="shared" si="0"/>
        <v>10</v>
      </c>
    </row>
    <row r="14" spans="1:19" x14ac:dyDescent="0.25">
      <c r="C14" t="s">
        <v>0</v>
      </c>
      <c r="D14" t="s">
        <v>1</v>
      </c>
      <c r="E14" t="s">
        <v>2</v>
      </c>
      <c r="F14" t="s">
        <v>3</v>
      </c>
      <c r="G14" t="s">
        <v>4</v>
      </c>
      <c r="H14" t="s">
        <v>14</v>
      </c>
      <c r="I14" t="s">
        <v>6</v>
      </c>
      <c r="J14" t="s">
        <v>7</v>
      </c>
      <c r="K14" t="s">
        <v>15</v>
      </c>
      <c r="L14" t="s">
        <v>8</v>
      </c>
      <c r="M14" t="s">
        <v>18</v>
      </c>
      <c r="N14" t="s">
        <v>10</v>
      </c>
      <c r="O14" t="s">
        <v>21</v>
      </c>
      <c r="P14" t="s">
        <v>9</v>
      </c>
    </row>
    <row r="15" spans="1:19" x14ac:dyDescent="0.25">
      <c r="C15">
        <f>VLOOKUP(C5,Hilfsblatt!$B$4:$C$7,2, FALSE)</f>
        <v>10</v>
      </c>
      <c r="D15">
        <f>VLOOKUP(D5,Hilfsblatt!$B$10:$C$16,2, FALSE)</f>
        <v>10</v>
      </c>
      <c r="E15">
        <f>VLOOKUP(E5,Hilfsblatt!$E$4:$F$9,2, FALSE)</f>
        <v>10</v>
      </c>
      <c r="F15">
        <f>F5</f>
        <v>2.6</v>
      </c>
      <c r="G15">
        <f>G5</f>
        <v>2</v>
      </c>
      <c r="H15">
        <f>H5</f>
        <v>12</v>
      </c>
      <c r="I15">
        <f>VLOOKUP(I5,Hilfsblatt!$E$12:$F$13,2, FALSE)</f>
        <v>10</v>
      </c>
      <c r="J15">
        <f>J5</f>
        <v>512</v>
      </c>
      <c r="K15">
        <f>K5</f>
        <v>19</v>
      </c>
      <c r="L15">
        <f>VLOOKUP(L5,Hilfsblatt!$H$4:$I$9,2, FALSE)</f>
        <v>8</v>
      </c>
      <c r="M15">
        <f t="shared" ref="M15:M21" si="1">M5</f>
        <v>14</v>
      </c>
      <c r="N15">
        <f>1/N5</f>
        <v>0.625</v>
      </c>
      <c r="O15">
        <f>1/O5</f>
        <v>4.7619047619047616E-2</v>
      </c>
      <c r="P15" s="1">
        <f>1/P5</f>
        <v>5.2659294365455498E-4</v>
      </c>
    </row>
    <row r="16" spans="1:19" x14ac:dyDescent="0.25">
      <c r="C16">
        <f>VLOOKUP(C6,Hilfsblatt!$B$4:$C$7,2, FALSE)</f>
        <v>10</v>
      </c>
      <c r="D16">
        <f>VLOOKUP(D6,Hilfsblatt!$B$10:$C$16,2, FALSE)</f>
        <v>8</v>
      </c>
      <c r="E16">
        <f>VLOOKUP(E6,Hilfsblatt!$E$4:$F$9,2, FALSE)</f>
        <v>7</v>
      </c>
      <c r="F16">
        <f t="shared" ref="F16:H21" si="2">F6</f>
        <v>1.9</v>
      </c>
      <c r="G16">
        <f t="shared" si="2"/>
        <v>2</v>
      </c>
      <c r="H16">
        <f t="shared" si="2"/>
        <v>8</v>
      </c>
      <c r="I16">
        <f>VLOOKUP(I6,Hilfsblatt!$E$12:$F$13,2, FALSE)</f>
        <v>10</v>
      </c>
      <c r="J16">
        <f t="shared" ref="J16:K21" si="3">J6</f>
        <v>180</v>
      </c>
      <c r="K16">
        <f t="shared" si="3"/>
        <v>8.5</v>
      </c>
      <c r="L16">
        <f>VLOOKUP(L6,Hilfsblatt!$H$4:$I$9,2, FALSE)</f>
        <v>9</v>
      </c>
      <c r="M16">
        <f t="shared" si="1"/>
        <v>14</v>
      </c>
      <c r="N16">
        <f t="shared" ref="N16:O21" si="4">1/N6</f>
        <v>0.66666666666666663</v>
      </c>
      <c r="O16">
        <f t="shared" si="4"/>
        <v>0.05</v>
      </c>
      <c r="P16" s="1">
        <f t="shared" ref="P16:P21" si="5">1/P6</f>
        <v>5.8892815076560655E-4</v>
      </c>
    </row>
    <row r="17" spans="1:16" x14ac:dyDescent="0.25">
      <c r="C17">
        <f>VLOOKUP(C7,Hilfsblatt!$B$4:$C$7,2, FALSE)</f>
        <v>8</v>
      </c>
      <c r="D17">
        <f>VLOOKUP(D7,Hilfsblatt!$B$10:$C$16,2, FALSE)</f>
        <v>7</v>
      </c>
      <c r="E17">
        <f>VLOOKUP(E7,Hilfsblatt!$E$4:$F$9,2, FALSE)</f>
        <v>6</v>
      </c>
      <c r="F17">
        <f t="shared" si="2"/>
        <v>1.7</v>
      </c>
      <c r="G17">
        <f t="shared" si="2"/>
        <v>2</v>
      </c>
      <c r="H17">
        <f t="shared" si="2"/>
        <v>4</v>
      </c>
      <c r="I17">
        <f>VLOOKUP(I7,Hilfsblatt!$E$12:$F$13,2, FALSE)</f>
        <v>5</v>
      </c>
      <c r="J17">
        <f t="shared" si="3"/>
        <v>500</v>
      </c>
      <c r="K17">
        <f t="shared" si="3"/>
        <v>13</v>
      </c>
      <c r="L17">
        <f>VLOOKUP(L7,Hilfsblatt!$H$4:$I$9,2, FALSE)</f>
        <v>2</v>
      </c>
      <c r="M17">
        <f t="shared" si="1"/>
        <v>14</v>
      </c>
      <c r="N17">
        <f t="shared" si="4"/>
        <v>0.625</v>
      </c>
      <c r="O17">
        <f t="shared" si="4"/>
        <v>4.7619047619047616E-2</v>
      </c>
      <c r="P17" s="1">
        <f t="shared" si="5"/>
        <v>8.4817642069550466E-4</v>
      </c>
    </row>
    <row r="18" spans="1:16" x14ac:dyDescent="0.25">
      <c r="C18">
        <f>VLOOKUP(C8,Hilfsblatt!$B$4:$C$7,2, FALSE)</f>
        <v>8</v>
      </c>
      <c r="D18">
        <f>VLOOKUP(D8,Hilfsblatt!$B$10:$C$16,2, FALSE)</f>
        <v>8</v>
      </c>
      <c r="E18">
        <f>VLOOKUP(E8,Hilfsblatt!$E$4:$F$9,2, FALSE)</f>
        <v>9</v>
      </c>
      <c r="F18">
        <f t="shared" si="2"/>
        <v>2.2000000000000002</v>
      </c>
      <c r="G18">
        <f t="shared" si="2"/>
        <v>2</v>
      </c>
      <c r="H18">
        <f t="shared" si="2"/>
        <v>4</v>
      </c>
      <c r="I18">
        <f>VLOOKUP(I8,Hilfsblatt!$E$12:$F$13,2, FALSE)</f>
        <v>10</v>
      </c>
      <c r="J18">
        <f t="shared" si="3"/>
        <v>128</v>
      </c>
      <c r="K18">
        <f t="shared" si="3"/>
        <v>10</v>
      </c>
      <c r="L18">
        <f>VLOOKUP(L8,Hilfsblatt!$H$4:$I$9,2, FALSE)</f>
        <v>7</v>
      </c>
      <c r="M18">
        <f t="shared" si="1"/>
        <v>14</v>
      </c>
      <c r="N18">
        <f t="shared" si="4"/>
        <v>0.7142857142857143</v>
      </c>
      <c r="O18">
        <f t="shared" si="4"/>
        <v>6.25E-2</v>
      </c>
      <c r="P18" s="1">
        <f t="shared" si="5"/>
        <v>5.6053811659192824E-4</v>
      </c>
    </row>
    <row r="19" spans="1:16" x14ac:dyDescent="0.25">
      <c r="C19">
        <f>VLOOKUP(C9,Hilfsblatt!$B$4:$C$7,2, FALSE)</f>
        <v>7</v>
      </c>
      <c r="D19">
        <f>VLOOKUP(D9,Hilfsblatt!$B$10:$C$16,2, FALSE)</f>
        <v>7</v>
      </c>
      <c r="E19">
        <f>VLOOKUP(E9,Hilfsblatt!$E$4:$F$9,2, FALSE)</f>
        <v>8</v>
      </c>
      <c r="F19">
        <f t="shared" si="2"/>
        <v>2.1</v>
      </c>
      <c r="G19">
        <f t="shared" si="2"/>
        <v>2</v>
      </c>
      <c r="H19">
        <f t="shared" si="2"/>
        <v>10</v>
      </c>
      <c r="I19">
        <f>VLOOKUP(I9,Hilfsblatt!$E$12:$F$13,2, FALSE)</f>
        <v>10</v>
      </c>
      <c r="J19">
        <f t="shared" si="3"/>
        <v>256</v>
      </c>
      <c r="K19">
        <f t="shared" si="3"/>
        <v>10</v>
      </c>
      <c r="L19">
        <f>VLOOKUP(L9,Hilfsblatt!$H$4:$I$9,2, FALSE)</f>
        <v>10</v>
      </c>
      <c r="M19">
        <f t="shared" si="1"/>
        <v>14</v>
      </c>
      <c r="N19">
        <f t="shared" si="4"/>
        <v>0.7142857142857143</v>
      </c>
      <c r="O19">
        <f t="shared" si="4"/>
        <v>6.25E-2</v>
      </c>
      <c r="P19" s="1">
        <f t="shared" si="5"/>
        <v>5.3219797764768491E-4</v>
      </c>
    </row>
    <row r="20" spans="1:16" x14ac:dyDescent="0.25">
      <c r="C20">
        <f>VLOOKUP(C10,Hilfsblatt!$B$4:$C$7,2, FALSE)</f>
        <v>7</v>
      </c>
      <c r="D20">
        <f>VLOOKUP(D10,Hilfsblatt!$B$10:$C$16,2, FALSE)</f>
        <v>7</v>
      </c>
      <c r="E20">
        <f>VLOOKUP(E10,Hilfsblatt!$E$4:$F$9,2, FALSE)</f>
        <v>9</v>
      </c>
      <c r="F20">
        <f t="shared" si="2"/>
        <v>2.6</v>
      </c>
      <c r="G20">
        <f t="shared" si="2"/>
        <v>2</v>
      </c>
      <c r="H20">
        <f t="shared" si="2"/>
        <v>8</v>
      </c>
      <c r="I20">
        <f>VLOOKUP(I10,Hilfsblatt!$E$12:$F$13,2, FALSE)</f>
        <v>10</v>
      </c>
      <c r="J20">
        <f t="shared" si="3"/>
        <v>256</v>
      </c>
      <c r="K20">
        <f t="shared" si="3"/>
        <v>10</v>
      </c>
      <c r="L20">
        <f>VLOOKUP(L10,Hilfsblatt!$H$4:$I$9,2, FALSE)</f>
        <v>8</v>
      </c>
      <c r="M20">
        <f t="shared" si="1"/>
        <v>15</v>
      </c>
      <c r="N20">
        <f t="shared" si="4"/>
        <v>0.52631578947368418</v>
      </c>
      <c r="O20">
        <f t="shared" si="4"/>
        <v>0.05</v>
      </c>
      <c r="P20" s="1">
        <f t="shared" si="5"/>
        <v>8.4104289318755253E-4</v>
      </c>
    </row>
    <row r="21" spans="1:16" x14ac:dyDescent="0.25">
      <c r="C21">
        <f>VLOOKUP(C11,Hilfsblatt!$B$4:$C$7,2, FALSE)</f>
        <v>9</v>
      </c>
      <c r="D21">
        <f>VLOOKUP(D11,Hilfsblatt!$B$10:$C$16,2, FALSE)</f>
        <v>9</v>
      </c>
      <c r="E21">
        <f>VLOOKUP(E11,Hilfsblatt!$E$4:$F$9,2, FALSE)</f>
        <v>7</v>
      </c>
      <c r="F21">
        <f t="shared" si="2"/>
        <v>1.9</v>
      </c>
      <c r="G21">
        <f t="shared" si="2"/>
        <v>2</v>
      </c>
      <c r="H21">
        <f t="shared" si="2"/>
        <v>4</v>
      </c>
      <c r="I21">
        <f>VLOOKUP(I11,Hilfsblatt!$E$12:$F$13,2, FALSE)</f>
        <v>10</v>
      </c>
      <c r="J21">
        <f t="shared" si="3"/>
        <v>128</v>
      </c>
      <c r="K21">
        <f t="shared" si="3"/>
        <v>8</v>
      </c>
      <c r="L21">
        <f>VLOOKUP(L11,Hilfsblatt!$H$4:$I$9,2, FALSE)</f>
        <v>9</v>
      </c>
      <c r="M21">
        <f t="shared" si="1"/>
        <v>12</v>
      </c>
      <c r="N21">
        <f t="shared" si="4"/>
        <v>1.25</v>
      </c>
      <c r="O21">
        <f t="shared" si="4"/>
        <v>0.1111111111111111</v>
      </c>
      <c r="P21" s="1">
        <f t="shared" si="5"/>
        <v>9.5328884652049568E-4</v>
      </c>
    </row>
    <row r="22" spans="1:16" x14ac:dyDescent="0.25">
      <c r="B22" t="s">
        <v>46</v>
      </c>
      <c r="C22">
        <f>MAX(C15:C21)</f>
        <v>10</v>
      </c>
      <c r="D22">
        <f t="shared" ref="D22:P22" si="6">MAX(D15:D21)</f>
        <v>10</v>
      </c>
      <c r="E22">
        <f t="shared" si="6"/>
        <v>10</v>
      </c>
      <c r="F22">
        <f t="shared" si="6"/>
        <v>2.6</v>
      </c>
      <c r="G22">
        <f t="shared" si="6"/>
        <v>2</v>
      </c>
      <c r="H22">
        <f t="shared" si="6"/>
        <v>12</v>
      </c>
      <c r="I22">
        <f t="shared" si="6"/>
        <v>10</v>
      </c>
      <c r="J22">
        <f t="shared" si="6"/>
        <v>512</v>
      </c>
      <c r="K22">
        <f t="shared" si="6"/>
        <v>19</v>
      </c>
      <c r="L22">
        <f t="shared" si="6"/>
        <v>10</v>
      </c>
      <c r="M22">
        <f t="shared" si="6"/>
        <v>15</v>
      </c>
      <c r="N22">
        <f t="shared" si="6"/>
        <v>1.25</v>
      </c>
      <c r="O22">
        <f t="shared" si="6"/>
        <v>0.1111111111111111</v>
      </c>
      <c r="P22">
        <f t="shared" si="6"/>
        <v>9.5328884652049568E-4</v>
      </c>
    </row>
    <row r="24" spans="1:16" x14ac:dyDescent="0.25">
      <c r="A24" t="s">
        <v>40</v>
      </c>
      <c r="C24">
        <f>C3</f>
        <v>1</v>
      </c>
      <c r="D24">
        <f t="shared" ref="D24:O24" si="7">D3</f>
        <v>1</v>
      </c>
      <c r="E24">
        <f t="shared" si="7"/>
        <v>1</v>
      </c>
      <c r="F24">
        <f t="shared" si="7"/>
        <v>5</v>
      </c>
      <c r="G24">
        <f t="shared" si="7"/>
        <v>5</v>
      </c>
      <c r="H24">
        <f t="shared" si="7"/>
        <v>5</v>
      </c>
      <c r="I24">
        <f t="shared" si="7"/>
        <v>1</v>
      </c>
      <c r="J24">
        <f t="shared" si="7"/>
        <v>5</v>
      </c>
      <c r="K24">
        <f t="shared" si="7"/>
        <v>1</v>
      </c>
      <c r="L24">
        <f t="shared" si="7"/>
        <v>1</v>
      </c>
      <c r="M24">
        <f t="shared" si="7"/>
        <v>1</v>
      </c>
      <c r="N24">
        <f t="shared" si="7"/>
        <v>1</v>
      </c>
      <c r="O24">
        <f t="shared" si="7"/>
        <v>1</v>
      </c>
      <c r="P24">
        <f>P3</f>
        <v>10</v>
      </c>
    </row>
    <row r="25" spans="1:16" x14ac:dyDescent="0.25">
      <c r="C25" t="s">
        <v>0</v>
      </c>
      <c r="D25" t="s">
        <v>1</v>
      </c>
      <c r="E25" t="s">
        <v>2</v>
      </c>
      <c r="F25" t="s">
        <v>3</v>
      </c>
      <c r="G25" t="s">
        <v>4</v>
      </c>
      <c r="H25" t="s">
        <v>14</v>
      </c>
      <c r="I25" t="s">
        <v>6</v>
      </c>
      <c r="J25" t="s">
        <v>7</v>
      </c>
      <c r="K25" t="s">
        <v>15</v>
      </c>
      <c r="L25" t="s">
        <v>8</v>
      </c>
      <c r="M25" t="s">
        <v>18</v>
      </c>
      <c r="N25" t="s">
        <v>10</v>
      </c>
      <c r="O25" t="s">
        <v>21</v>
      </c>
      <c r="P25" t="s">
        <v>9</v>
      </c>
    </row>
    <row r="26" spans="1:16" x14ac:dyDescent="0.25">
      <c r="C26">
        <f>C15/C$22</f>
        <v>1</v>
      </c>
      <c r="D26">
        <f t="shared" ref="D26:P26" si="8">D15/D$22</f>
        <v>1</v>
      </c>
      <c r="E26">
        <f t="shared" si="8"/>
        <v>1</v>
      </c>
      <c r="F26">
        <f t="shared" si="8"/>
        <v>1</v>
      </c>
      <c r="G26">
        <f t="shared" si="8"/>
        <v>1</v>
      </c>
      <c r="H26">
        <f t="shared" si="8"/>
        <v>1</v>
      </c>
      <c r="I26">
        <f t="shared" si="8"/>
        <v>1</v>
      </c>
      <c r="J26">
        <f t="shared" si="8"/>
        <v>1</v>
      </c>
      <c r="K26">
        <f t="shared" si="8"/>
        <v>1</v>
      </c>
      <c r="L26">
        <f t="shared" si="8"/>
        <v>0.8</v>
      </c>
      <c r="M26">
        <f t="shared" si="8"/>
        <v>0.93333333333333335</v>
      </c>
      <c r="N26">
        <f t="shared" si="8"/>
        <v>0.5</v>
      </c>
      <c r="O26">
        <f t="shared" si="8"/>
        <v>0.42857142857142855</v>
      </c>
      <c r="P26">
        <f t="shared" si="8"/>
        <v>0.55239599789362814</v>
      </c>
    </row>
    <row r="27" spans="1:16" x14ac:dyDescent="0.25">
      <c r="C27">
        <f t="shared" ref="C27:P32" si="9">C16/C$22</f>
        <v>1</v>
      </c>
      <c r="D27">
        <f t="shared" si="9"/>
        <v>0.8</v>
      </c>
      <c r="E27">
        <f t="shared" si="9"/>
        <v>0.7</v>
      </c>
      <c r="F27">
        <f t="shared" si="9"/>
        <v>0.73076923076923073</v>
      </c>
      <c r="G27">
        <f t="shared" si="9"/>
        <v>1</v>
      </c>
      <c r="H27">
        <f t="shared" si="9"/>
        <v>0.66666666666666663</v>
      </c>
      <c r="I27">
        <f t="shared" si="9"/>
        <v>1</v>
      </c>
      <c r="J27">
        <f t="shared" si="9"/>
        <v>0.3515625</v>
      </c>
      <c r="K27">
        <f t="shared" si="9"/>
        <v>0.44736842105263158</v>
      </c>
      <c r="L27">
        <f t="shared" si="9"/>
        <v>0.9</v>
      </c>
      <c r="M27">
        <f t="shared" si="9"/>
        <v>0.93333333333333335</v>
      </c>
      <c r="N27">
        <f t="shared" si="9"/>
        <v>0.53333333333333333</v>
      </c>
      <c r="O27">
        <f t="shared" si="9"/>
        <v>0.45000000000000007</v>
      </c>
      <c r="P27">
        <f t="shared" si="9"/>
        <v>0.61778563015312127</v>
      </c>
    </row>
    <row r="28" spans="1:16" x14ac:dyDescent="0.25">
      <c r="C28">
        <f t="shared" si="9"/>
        <v>0.8</v>
      </c>
      <c r="D28">
        <f t="shared" si="9"/>
        <v>0.7</v>
      </c>
      <c r="E28">
        <f t="shared" si="9"/>
        <v>0.6</v>
      </c>
      <c r="F28">
        <f t="shared" si="9"/>
        <v>0.65384615384615385</v>
      </c>
      <c r="G28">
        <f t="shared" si="9"/>
        <v>1</v>
      </c>
      <c r="H28">
        <f t="shared" si="9"/>
        <v>0.33333333333333331</v>
      </c>
      <c r="I28">
        <f t="shared" si="9"/>
        <v>0.5</v>
      </c>
      <c r="J28">
        <f t="shared" si="9"/>
        <v>0.9765625</v>
      </c>
      <c r="K28">
        <f t="shared" si="9"/>
        <v>0.68421052631578949</v>
      </c>
      <c r="L28">
        <f t="shared" si="9"/>
        <v>0.2</v>
      </c>
      <c r="M28">
        <f t="shared" si="9"/>
        <v>0.93333333333333335</v>
      </c>
      <c r="N28">
        <f t="shared" si="9"/>
        <v>0.5</v>
      </c>
      <c r="O28">
        <f t="shared" si="9"/>
        <v>0.42857142857142855</v>
      </c>
      <c r="P28">
        <f t="shared" si="9"/>
        <v>0.88973706530958441</v>
      </c>
    </row>
    <row r="29" spans="1:16" x14ac:dyDescent="0.25">
      <c r="C29">
        <f t="shared" si="9"/>
        <v>0.8</v>
      </c>
      <c r="D29">
        <f t="shared" si="9"/>
        <v>0.8</v>
      </c>
      <c r="E29">
        <f t="shared" si="9"/>
        <v>0.9</v>
      </c>
      <c r="F29">
        <f t="shared" si="9"/>
        <v>0.84615384615384615</v>
      </c>
      <c r="G29">
        <f t="shared" si="9"/>
        <v>1</v>
      </c>
      <c r="H29">
        <f t="shared" si="9"/>
        <v>0.33333333333333331</v>
      </c>
      <c r="I29">
        <f t="shared" si="9"/>
        <v>1</v>
      </c>
      <c r="J29">
        <f t="shared" si="9"/>
        <v>0.25</v>
      </c>
      <c r="K29">
        <f t="shared" si="9"/>
        <v>0.52631578947368418</v>
      </c>
      <c r="L29">
        <f t="shared" si="9"/>
        <v>0.7</v>
      </c>
      <c r="M29">
        <f t="shared" si="9"/>
        <v>0.93333333333333335</v>
      </c>
      <c r="N29">
        <f t="shared" si="9"/>
        <v>0.5714285714285714</v>
      </c>
      <c r="O29">
        <f t="shared" si="9"/>
        <v>0.5625</v>
      </c>
      <c r="P29">
        <f t="shared" si="9"/>
        <v>0.5880044843049328</v>
      </c>
    </row>
    <row r="30" spans="1:16" x14ac:dyDescent="0.25">
      <c r="C30">
        <f t="shared" si="9"/>
        <v>0.7</v>
      </c>
      <c r="D30">
        <f t="shared" si="9"/>
        <v>0.7</v>
      </c>
      <c r="E30">
        <f t="shared" si="9"/>
        <v>0.8</v>
      </c>
      <c r="F30">
        <f t="shared" si="9"/>
        <v>0.80769230769230771</v>
      </c>
      <c r="G30">
        <f t="shared" si="9"/>
        <v>1</v>
      </c>
      <c r="H30">
        <f t="shared" si="9"/>
        <v>0.83333333333333337</v>
      </c>
      <c r="I30">
        <f t="shared" si="9"/>
        <v>1</v>
      </c>
      <c r="J30">
        <f t="shared" si="9"/>
        <v>0.5</v>
      </c>
      <c r="K30">
        <f t="shared" si="9"/>
        <v>0.52631578947368418</v>
      </c>
      <c r="L30">
        <f t="shared" si="9"/>
        <v>1</v>
      </c>
      <c r="M30">
        <f t="shared" si="9"/>
        <v>0.93333333333333335</v>
      </c>
      <c r="N30">
        <f t="shared" si="9"/>
        <v>0.5714285714285714</v>
      </c>
      <c r="O30">
        <f t="shared" si="9"/>
        <v>0.5625</v>
      </c>
      <c r="P30">
        <f t="shared" si="9"/>
        <v>0.55827567855242144</v>
      </c>
    </row>
    <row r="31" spans="1:16" x14ac:dyDescent="0.25">
      <c r="C31">
        <f t="shared" si="9"/>
        <v>0.7</v>
      </c>
      <c r="D31">
        <f t="shared" si="9"/>
        <v>0.7</v>
      </c>
      <c r="E31">
        <f t="shared" si="9"/>
        <v>0.9</v>
      </c>
      <c r="F31">
        <f t="shared" si="9"/>
        <v>1</v>
      </c>
      <c r="G31">
        <f t="shared" si="9"/>
        <v>1</v>
      </c>
      <c r="H31">
        <f t="shared" si="9"/>
        <v>0.66666666666666663</v>
      </c>
      <c r="I31">
        <f t="shared" si="9"/>
        <v>1</v>
      </c>
      <c r="J31">
        <f t="shared" si="9"/>
        <v>0.5</v>
      </c>
      <c r="K31">
        <f t="shared" si="9"/>
        <v>0.52631578947368418</v>
      </c>
      <c r="L31">
        <f t="shared" si="9"/>
        <v>0.8</v>
      </c>
      <c r="M31">
        <f t="shared" si="9"/>
        <v>1</v>
      </c>
      <c r="N31">
        <f t="shared" si="9"/>
        <v>0.42105263157894735</v>
      </c>
      <c r="O31">
        <f t="shared" si="9"/>
        <v>0.45000000000000007</v>
      </c>
      <c r="P31">
        <f t="shared" si="9"/>
        <v>0.88225399495374268</v>
      </c>
    </row>
    <row r="32" spans="1:16" x14ac:dyDescent="0.25">
      <c r="C32">
        <f t="shared" si="9"/>
        <v>0.9</v>
      </c>
      <c r="D32">
        <f t="shared" si="9"/>
        <v>0.9</v>
      </c>
      <c r="E32">
        <f t="shared" si="9"/>
        <v>0.7</v>
      </c>
      <c r="F32">
        <f t="shared" si="9"/>
        <v>0.73076923076923073</v>
      </c>
      <c r="G32">
        <f t="shared" si="9"/>
        <v>1</v>
      </c>
      <c r="H32">
        <f t="shared" si="9"/>
        <v>0.33333333333333331</v>
      </c>
      <c r="I32">
        <f t="shared" si="9"/>
        <v>1</v>
      </c>
      <c r="J32">
        <f t="shared" si="9"/>
        <v>0.25</v>
      </c>
      <c r="K32">
        <f t="shared" si="9"/>
        <v>0.42105263157894735</v>
      </c>
      <c r="L32">
        <f t="shared" si="9"/>
        <v>0.9</v>
      </c>
      <c r="M32">
        <f t="shared" si="9"/>
        <v>0.8</v>
      </c>
      <c r="N32">
        <f t="shared" si="9"/>
        <v>1</v>
      </c>
      <c r="O32">
        <f t="shared" si="9"/>
        <v>1</v>
      </c>
      <c r="P32">
        <f t="shared" si="9"/>
        <v>1</v>
      </c>
    </row>
    <row r="34" spans="1:5" x14ac:dyDescent="0.25">
      <c r="A34" t="s">
        <v>41</v>
      </c>
    </row>
    <row r="35" spans="1:5" x14ac:dyDescent="0.25">
      <c r="C35" t="s">
        <v>0</v>
      </c>
      <c r="D35" t="s">
        <v>1</v>
      </c>
      <c r="E35" t="s">
        <v>47</v>
      </c>
    </row>
    <row r="36" spans="1:5" x14ac:dyDescent="0.25">
      <c r="C36" t="s">
        <v>11</v>
      </c>
      <c r="D36" t="s">
        <v>12</v>
      </c>
      <c r="E36">
        <f>$C$24*C26+$D$24*D26+$E$24*E26+$F$24*F26+$G$24*G26+$H$24*H26+$I$24*I26+$J$24*J26+$K$24*K26+$L$24*L26+$M$24*M26+$N$24*N26+$O$24*O26+$P$24*P26</f>
        <v>33.185864740841041</v>
      </c>
    </row>
    <row r="37" spans="1:5" x14ac:dyDescent="0.25">
      <c r="C37" t="s">
        <v>11</v>
      </c>
      <c r="D37" t="s">
        <v>13</v>
      </c>
      <c r="E37">
        <f t="shared" ref="E37:E42" si="10">$C$24*C27+$D$24*D27+$E$24*E27+$F$24*F27+$G$24*G27+$H$24*H27+$I$24*I27+$J$24*J27+$K$24*K27+$L$24*L27+$M$24*M27+$N$24*N27+$O$24*O27+$P$24*P27</f>
        <v>26.686883376429996</v>
      </c>
    </row>
    <row r="38" spans="1:5" x14ac:dyDescent="0.25">
      <c r="C38" t="s">
        <v>23</v>
      </c>
      <c r="D38" t="s">
        <v>24</v>
      </c>
      <c r="E38">
        <f t="shared" si="10"/>
        <v>29.062195877213831</v>
      </c>
    </row>
    <row r="39" spans="1:5" x14ac:dyDescent="0.25">
      <c r="C39" t="s">
        <v>23</v>
      </c>
      <c r="D39" t="s">
        <v>28</v>
      </c>
      <c r="E39">
        <f t="shared" si="10"/>
        <v>24.821058434720811</v>
      </c>
    </row>
    <row r="40" spans="1:5" x14ac:dyDescent="0.25">
      <c r="C40" t="s">
        <v>30</v>
      </c>
      <c r="D40" t="s">
        <v>32</v>
      </c>
      <c r="E40">
        <f t="shared" si="10"/>
        <v>28.081462684888013</v>
      </c>
    </row>
    <row r="41" spans="1:5" x14ac:dyDescent="0.25">
      <c r="C41" t="s">
        <v>30</v>
      </c>
      <c r="D41" t="s">
        <v>34</v>
      </c>
      <c r="E41">
        <f t="shared" si="10"/>
        <v>31.153241703923392</v>
      </c>
    </row>
    <row r="42" spans="1:5" x14ac:dyDescent="0.25">
      <c r="C42" t="s">
        <v>36</v>
      </c>
      <c r="D42" t="s">
        <v>37</v>
      </c>
      <c r="E42">
        <f t="shared" si="10"/>
        <v>29.191565452091766</v>
      </c>
    </row>
  </sheetData>
  <mergeCells count="1">
    <mergeCell ref="A3:B3"/>
  </mergeCells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I16"/>
  <sheetViews>
    <sheetView workbookViewId="0">
      <selection activeCell="I6" sqref="I6"/>
    </sheetView>
  </sheetViews>
  <sheetFormatPr baseColWidth="10" defaultRowHeight="15" x14ac:dyDescent="0.25"/>
  <sheetData>
    <row r="3" spans="2:9" x14ac:dyDescent="0.25">
      <c r="B3" t="s">
        <v>0</v>
      </c>
      <c r="C3" t="s">
        <v>41</v>
      </c>
      <c r="E3" t="s">
        <v>2</v>
      </c>
      <c r="F3" t="s">
        <v>41</v>
      </c>
      <c r="H3" t="s">
        <v>8</v>
      </c>
      <c r="I3" t="s">
        <v>41</v>
      </c>
    </row>
    <row r="4" spans="2:9" x14ac:dyDescent="0.25">
      <c r="B4" t="s">
        <v>11</v>
      </c>
      <c r="C4">
        <v>10</v>
      </c>
      <c r="E4" t="s">
        <v>20</v>
      </c>
      <c r="F4">
        <v>10</v>
      </c>
      <c r="H4" t="s">
        <v>17</v>
      </c>
      <c r="I4">
        <v>8</v>
      </c>
    </row>
    <row r="5" spans="2:9" x14ac:dyDescent="0.25">
      <c r="B5" t="s">
        <v>23</v>
      </c>
      <c r="C5">
        <v>8</v>
      </c>
      <c r="E5" t="s">
        <v>22</v>
      </c>
      <c r="F5">
        <v>7</v>
      </c>
      <c r="H5" t="s">
        <v>19</v>
      </c>
      <c r="I5">
        <v>9</v>
      </c>
    </row>
    <row r="6" spans="2:9" x14ac:dyDescent="0.25">
      <c r="B6" t="s">
        <v>30</v>
      </c>
      <c r="C6">
        <v>7</v>
      </c>
      <c r="E6" t="s">
        <v>25</v>
      </c>
      <c r="F6">
        <v>6</v>
      </c>
      <c r="H6" t="s">
        <v>26</v>
      </c>
      <c r="I6">
        <v>2</v>
      </c>
    </row>
    <row r="7" spans="2:9" x14ac:dyDescent="0.25">
      <c r="B7" t="s">
        <v>36</v>
      </c>
      <c r="C7">
        <v>9</v>
      </c>
      <c r="E7" t="s">
        <v>29</v>
      </c>
      <c r="F7">
        <v>9</v>
      </c>
      <c r="H7" t="s">
        <v>16</v>
      </c>
      <c r="I7">
        <v>7</v>
      </c>
    </row>
    <row r="8" spans="2:9" x14ac:dyDescent="0.25">
      <c r="E8" t="s">
        <v>31</v>
      </c>
      <c r="F8">
        <v>8</v>
      </c>
      <c r="H8" t="s">
        <v>33</v>
      </c>
      <c r="I8">
        <v>10</v>
      </c>
    </row>
    <row r="9" spans="2:9" x14ac:dyDescent="0.25">
      <c r="B9" t="s">
        <v>1</v>
      </c>
      <c r="C9" t="s">
        <v>41</v>
      </c>
      <c r="E9" t="s">
        <v>35</v>
      </c>
      <c r="F9">
        <v>9</v>
      </c>
      <c r="H9" t="s">
        <v>38</v>
      </c>
      <c r="I9">
        <v>9</v>
      </c>
    </row>
    <row r="10" spans="2:9" x14ac:dyDescent="0.25">
      <c r="B10" t="s">
        <v>12</v>
      </c>
      <c r="C10">
        <v>10</v>
      </c>
    </row>
    <row r="11" spans="2:9" x14ac:dyDescent="0.25">
      <c r="B11" t="s">
        <v>13</v>
      </c>
      <c r="C11">
        <v>8</v>
      </c>
      <c r="E11" t="s">
        <v>6</v>
      </c>
      <c r="F11" t="s">
        <v>41</v>
      </c>
    </row>
    <row r="12" spans="2:9" x14ac:dyDescent="0.25">
      <c r="B12" t="s">
        <v>24</v>
      </c>
      <c r="C12">
        <v>7</v>
      </c>
      <c r="E12" t="s">
        <v>5</v>
      </c>
      <c r="F12">
        <v>10</v>
      </c>
    </row>
    <row r="13" spans="2:9" x14ac:dyDescent="0.25">
      <c r="B13" t="s">
        <v>28</v>
      </c>
      <c r="C13">
        <v>8</v>
      </c>
      <c r="E13" t="s">
        <v>27</v>
      </c>
      <c r="F13">
        <v>5</v>
      </c>
    </row>
    <row r="14" spans="2:9" x14ac:dyDescent="0.25">
      <c r="B14" t="s">
        <v>32</v>
      </c>
      <c r="C14">
        <v>7</v>
      </c>
    </row>
    <row r="15" spans="2:9" x14ac:dyDescent="0.25">
      <c r="B15" t="s">
        <v>34</v>
      </c>
      <c r="C15">
        <v>7</v>
      </c>
    </row>
    <row r="16" spans="2:9" x14ac:dyDescent="0.25">
      <c r="B16" t="s">
        <v>37</v>
      </c>
      <c r="C16">
        <v>9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Tabelle1</vt:lpstr>
      <vt:lpstr>Hilfsblatt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2015-05-15T14:21:17Z</dcterms:created>
  <dcterms:modified xsi:type="dcterms:W3CDTF">2015-05-16T16:12:35Z</dcterms:modified>
</cp:coreProperties>
</file>